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NATURAL'!$D$4:$HW$77</definedName>
  </definedNames>
  <calcPr fullCalcOnLoad="1"/>
</workbook>
</file>

<file path=xl/sharedStrings.xml><?xml version="1.0" encoding="utf-8"?>
<sst xmlns="http://schemas.openxmlformats.org/spreadsheetml/2006/main" count="248" uniqueCount="52">
  <si>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</si>
  <si>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</si>
  <si>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</si>
  <si>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</si>
  <si>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</si>
  <si>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</si>
  <si>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</si>
  <si>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</si>
  <si>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</si>
  <si>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</si>
  <si>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</si>
  <si>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</si>
  <si>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</si>
  <si>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</si>
  <si>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</si>
  <si>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</si>
  <si>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</si>
  <si>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</si>
  <si>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</si>
  <si>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</si>
  <si>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</si>
  <si>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</si>
  <si>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</si>
  <si>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</si>
  <si>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</si>
  <si>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</si>
  <si>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</si>
  <si>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</si>
  <si>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</si>
  <si>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</si>
  <si>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</si>
  <si>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</si>
  <si>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</si>
  <si>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</si>
  <si>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</si>
  <si>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</si>
  <si>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</si>
  <si>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</si>
  <si>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</si>
  <si>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</si>
  <si>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</si>
  <si>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</si>
  <si>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</si>
  <si>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</si>
  <si>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</si>
  <si>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</si>
  <si>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</si>
  <si>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</si>
  <si>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</si>
  <si>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</t>
  </si>
  <si>
    <t>NOVIEMBRE 2018</t>
  </si>
  <si>
    <t>DIFERENCIA NOV 18- OCT 18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</si>
</sst>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S_/_._-;\-* #,##0.00\ _S_/_._-;_-* &quot;-&quot;??\ _S_/_._-;_-@_-"/>
    <numFmt numFmtId="179" formatCode="#,##0.0"/>
    <numFmt numFmtId="180" formatCode="#,##0.0000"/>
    <numFmt numFmtId="181" formatCode="#,##0.00000"/>
    <numFmt numFmtId="182" formatCode="_-* #,##0.000\ _S_/_._-;\-* #,##0.000\ _S_/_._-;_-* &quot;-&quot;??\ _S_/_._-;_-@_-"/>
    <numFmt numFmtId="183" formatCode="_-* #,##0.0\ _S_/_._-;\-* #,##0.0\ _S_/_._-;_-* &quot;-&quot;??\ _S_/_._-;_-@_-"/>
    <numFmt numFmtId="184" formatCode="_-* #,##0\ _S_/_._-;\-* #,##0\ _S_/_._-;_-* &quot;-&quot;??\ _S_/_._-;_-@_-"/>
    <numFmt numFmtId="185" formatCode="_-* #,##0.0000\ _S_/_._-;\-* #,##0.0000\ _S_/_._-;_-* &quot;-&quot;??\ _S_/_._-;_-@_-"/>
    <numFmt numFmtId="186" formatCode="_(* #,##0.000_);_(* \(#,##0.000\);_(* &quot;-&quot;???_);_(@_)"/>
    <numFmt numFmtId="187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7" fontId="19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9" fillId="33" borderId="0" xfId="0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179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81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185" fontId="19" fillId="33" borderId="0" xfId="46" applyNumberFormat="1" applyFont="1" applyFill="1" applyAlignment="1">
      <alignment/>
    </xf>
    <xf numFmtId="184" fontId="19" fillId="33" borderId="0" xfId="46" applyNumberFormat="1" applyFont="1" applyFill="1" applyAlignment="1">
      <alignment/>
    </xf>
    <xf numFmtId="183" fontId="19" fillId="33" borderId="0" xfId="46" applyNumberFormat="1" applyFont="1" applyFill="1" applyAlignment="1">
      <alignment/>
    </xf>
    <xf numFmtId="182" fontId="19" fillId="33" borderId="0" xfId="46" applyNumberFormat="1" applyFont="1" applyFill="1" applyAlignment="1">
      <alignment/>
    </xf>
    <xf numFmtId="182" fontId="23" fillId="33" borderId="0" xfId="46" applyNumberFormat="1" applyFont="1" applyFill="1" applyAlignment="1">
      <alignment/>
    </xf>
    <xf numFmtId="180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186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17" fontId="19" fillId="33" borderId="0" xfId="0" applyNumberFormat="1" applyFont="1" applyFill="1" applyAlignment="1">
      <alignment/>
    </xf>
    <xf numFmtId="17" fontId="25" fillId="33" borderId="0" xfId="0" applyNumberFormat="1" applyFont="1" applyFill="1" applyAlignment="1">
      <alignment/>
    </xf>
    <xf numFmtId="14" fontId="19" fillId="33" borderId="0" xfId="0" applyNumberFormat="1" applyFont="1" applyFill="1" applyAlignment="1">
      <alignment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2" fontId="23" fillId="33" borderId="0" xfId="0" applyNumberFormat="1" applyFont="1" applyFill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3" fontId="26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left" vertical="center"/>
    </xf>
    <xf numFmtId="2" fontId="23" fillId="36" borderId="10" xfId="0" applyNumberFormat="1" applyFont="1" applyFill="1" applyBorder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2" fontId="20" fillId="13" borderId="12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3" fontId="20" fillId="12" borderId="13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left" vertical="center"/>
    </xf>
    <xf numFmtId="3" fontId="23" fillId="38" borderId="10" xfId="0" applyNumberFormat="1" applyFont="1" applyFill="1" applyBorder="1" applyAlignment="1">
      <alignment horizontal="center" vertical="center"/>
    </xf>
    <xf numFmtId="3" fontId="23" fillId="39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40" borderId="10" xfId="0" applyNumberFormat="1" applyFont="1" applyFill="1" applyBorder="1" applyAlignment="1">
      <alignment horizontal="center" vertical="center"/>
    </xf>
    <xf numFmtId="3" fontId="23" fillId="41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3" fontId="23" fillId="42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 vertical="center"/>
    </xf>
    <xf numFmtId="3" fontId="23" fillId="40" borderId="14" xfId="0" applyNumberFormat="1" applyFont="1" applyFill="1" applyBorder="1" applyAlignment="1">
      <alignment horizontal="center" vertical="center"/>
    </xf>
    <xf numFmtId="3" fontId="23" fillId="40" borderId="15" xfId="0" applyNumberFormat="1" applyFont="1" applyFill="1" applyBorder="1" applyAlignment="1">
      <alignment horizontal="center" vertical="center"/>
    </xf>
    <xf numFmtId="3" fontId="23" fillId="40" borderId="11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3" fontId="23" fillId="43" borderId="10" xfId="0" applyNumberFormat="1" applyFont="1" applyFill="1" applyBorder="1" applyAlignment="1">
      <alignment horizontal="center" vertical="center"/>
    </xf>
    <xf numFmtId="3" fontId="23" fillId="44" borderId="10" xfId="0" applyNumberFormat="1" applyFont="1" applyFill="1" applyBorder="1" applyAlignment="1">
      <alignment horizontal="center" vertical="center"/>
    </xf>
    <xf numFmtId="3" fontId="23" fillId="45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6"/>
          <c:y val="0.009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2825"/>
          <c:w val="0.97475"/>
          <c:h val="0.84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NATURAL'!$HH$1:$HV$1</c:f>
              <c:strCache/>
            </c:strRef>
          </c:cat>
          <c:val>
            <c:numRef>
              <c:f>'LÍQUIDOS DE GAS NATURAL'!$HH$22:$HV$22</c:f>
              <c:numCache/>
            </c:numRef>
          </c:val>
          <c:shape val="cylinder"/>
        </c:ser>
        <c:shape val="cylinder"/>
        <c:axId val="14130474"/>
        <c:axId val="24891643"/>
      </c:bar3DChart>
      <c:dateAx>
        <c:axId val="14130474"/>
        <c:scaling>
          <c:orientation val="minMax"/>
          <c:max val="43405"/>
          <c:min val="4304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8916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891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25"/>
              <c:y val="-0.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1304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216</xdr:col>
      <xdr:colOff>723900</xdr:colOff>
      <xdr:row>25</xdr:row>
      <xdr:rowOff>142875</xdr:rowOff>
    </xdr:from>
    <xdr:to>
      <xdr:col>227</xdr:col>
      <xdr:colOff>47625</xdr:colOff>
      <xdr:row>63</xdr:row>
      <xdr:rowOff>114300</xdr:rowOff>
    </xdr:to>
    <xdr:graphicFrame>
      <xdr:nvGraphicFramePr>
        <xdr:cNvPr id="1" name="Chart 3"/>
        <xdr:cNvGraphicFramePr/>
      </xdr:nvGraphicFramePr>
      <xdr:xfrm>
        <a:off x="3257550" y="6515100"/>
        <a:ext cx="111156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1">
      <selection activeCell="HV26" sqref="HV26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7" width="15.7109375" style="1" hidden="1" customWidth="1"/>
    <col min="218" max="225" width="15.7109375" style="1" customWidth="1"/>
    <col min="226" max="226" width="17.7109375" style="1" customWidth="1"/>
    <col min="227" max="228" width="22.57421875" style="1" customWidth="1"/>
    <col min="229" max="229" width="24.140625" style="1" customWidth="1"/>
    <col min="230" max="231" width="26.7109375" style="1" customWidth="1"/>
    <col min="232" max="239" width="11.421875" style="1" customWidth="1"/>
    <col min="240" max="240" width="11.7109375" style="1" customWidth="1"/>
    <col min="241" max="16384" width="11.421875" style="1" customWidth="1"/>
  </cols>
  <sheetData>
    <row r="1" spans="81:230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</row>
    <row r="4" spans="2:227" ht="31.5" customHeight="1">
      <c r="B4" s="142" t="s">
        <v>44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</row>
    <row r="5" spans="2:227" ht="23.25" customHeight="1">
      <c r="B5" s="143" t="s">
        <v>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</row>
    <row r="6" spans="2:227" ht="21">
      <c r="B6" s="143" t="s">
        <v>46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8"/>
      <c r="E12" s="149"/>
      <c r="F12" s="135">
        <v>1999</v>
      </c>
      <c r="G12" s="135"/>
      <c r="H12" s="135"/>
      <c r="I12" s="135"/>
      <c r="J12" s="135"/>
      <c r="K12" s="135"/>
      <c r="L12" s="135"/>
      <c r="M12" s="135"/>
      <c r="N12" s="145">
        <v>2000</v>
      </c>
      <c r="O12" s="146"/>
      <c r="P12" s="146"/>
      <c r="Q12" s="146"/>
      <c r="R12" s="146"/>
      <c r="S12" s="146"/>
      <c r="T12" s="146"/>
      <c r="U12" s="147"/>
      <c r="V12" s="85">
        <v>2001</v>
      </c>
      <c r="W12" s="85"/>
      <c r="X12" s="85"/>
      <c r="Y12" s="85"/>
      <c r="Z12" s="85"/>
      <c r="AA12" s="85"/>
      <c r="AB12" s="85"/>
      <c r="AC12" s="134">
        <v>2001</v>
      </c>
      <c r="AD12" s="134"/>
      <c r="AE12" s="134"/>
      <c r="AF12" s="134"/>
      <c r="AG12" s="134"/>
      <c r="AH12" s="132">
        <v>2002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3">
        <v>2003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52">
        <v>2004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36">
        <v>2005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50">
        <v>2006</v>
      </c>
      <c r="CC12" s="150"/>
      <c r="CD12" s="150"/>
      <c r="CE12" s="150"/>
      <c r="CF12" s="150"/>
      <c r="CG12" s="150"/>
      <c r="CH12" s="150"/>
      <c r="CI12" s="150"/>
      <c r="CJ12" s="150"/>
      <c r="CK12" s="150"/>
      <c r="CL12" s="151">
        <v>2007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41">
        <v>2008</v>
      </c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54">
        <v>2009</v>
      </c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37">
        <v>2010</v>
      </c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87"/>
      <c r="EI12" s="87">
        <v>2011</v>
      </c>
      <c r="EJ12" s="87"/>
      <c r="EK12" s="87"/>
      <c r="EL12" s="87"/>
      <c r="EM12" s="87"/>
      <c r="EN12" s="87"/>
      <c r="EO12" s="137">
        <v>2011</v>
      </c>
      <c r="EP12" s="137"/>
      <c r="EQ12" s="137"/>
      <c r="ER12" s="153">
        <v>2012</v>
      </c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>
        <v>2013</v>
      </c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44">
        <v>2014</v>
      </c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>
        <v>2015</v>
      </c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56">
        <v>2016</v>
      </c>
      <c r="GY12" s="157"/>
      <c r="GZ12" s="155">
        <v>2017</v>
      </c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8">
        <v>2018</v>
      </c>
      <c r="HM12" s="159"/>
      <c r="HN12" s="159"/>
      <c r="HO12" s="159"/>
      <c r="HP12" s="159"/>
      <c r="HQ12" s="159"/>
      <c r="HR12" s="159"/>
      <c r="HS12" s="159"/>
      <c r="HT12" s="160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49</v>
      </c>
      <c r="HT13" s="110" t="s">
        <v>3</v>
      </c>
      <c r="HU13" s="110" t="s">
        <v>4</v>
      </c>
      <c r="HV13" s="110" t="s">
        <v>5</v>
      </c>
      <c r="HW13" s="110" t="s">
        <v>51</v>
      </c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7">
        <f>HV14-HU14</f>
        <v>126</v>
      </c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29" t="s">
        <v>21</v>
      </c>
      <c r="C15" s="130" t="s">
        <v>16</v>
      </c>
      <c r="D15" s="131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7">
        <f>HV15-HU15</f>
        <v>2459</v>
      </c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29"/>
      <c r="C16" s="130"/>
      <c r="D16" s="131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7">
        <f>HV16-HU16</f>
        <v>5472</v>
      </c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7">
        <f>HV17-HU17</f>
        <v>3425</v>
      </c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40" t="s">
        <v>41</v>
      </c>
      <c r="E18" s="140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>SUM(HR14:HR17)</f>
        <v>80561</v>
      </c>
      <c r="HS18" s="61">
        <f>SUM(HS14:HS17)</f>
        <v>63036</v>
      </c>
      <c r="HT18" s="61">
        <f>SUM(HT14:HT17)</f>
        <v>91263</v>
      </c>
      <c r="HU18" s="61">
        <f>SUM(HU14:HU17)</f>
        <v>81975</v>
      </c>
      <c r="HV18" s="61">
        <f>SUM(HV14:HV17)</f>
        <v>93457</v>
      </c>
      <c r="HW18" s="61">
        <f>+HV18-HU18</f>
        <v>11482</v>
      </c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7">
        <f>+HV19-HU19</f>
        <v>-87</v>
      </c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2" ref="GS20:HF20">SUM(GS19)</f>
        <v>1043</v>
      </c>
      <c r="GT20" s="67">
        <f t="shared" si="2"/>
        <v>1120.774193548387</v>
      </c>
      <c r="GU20" s="67">
        <f t="shared" si="2"/>
        <v>1133.0967741935483</v>
      </c>
      <c r="GV20" s="67">
        <f t="shared" si="2"/>
        <v>1188.2666666666667</v>
      </c>
      <c r="GW20" s="67">
        <f t="shared" si="2"/>
        <v>1210.8387096774193</v>
      </c>
      <c r="GX20" s="67">
        <f t="shared" si="2"/>
        <v>1229.9333333333334</v>
      </c>
      <c r="GY20" s="67">
        <f t="shared" si="2"/>
        <v>1188.2903225806451</v>
      </c>
      <c r="GZ20" s="67">
        <f t="shared" si="2"/>
        <v>1190.5806451612902</v>
      </c>
      <c r="HA20" s="67">
        <f t="shared" si="2"/>
        <v>1158.4285714285713</v>
      </c>
      <c r="HB20" s="67">
        <f t="shared" si="2"/>
        <v>1045.8387096774193</v>
      </c>
      <c r="HC20" s="67">
        <f t="shared" si="2"/>
        <v>1144.9333333333334</v>
      </c>
      <c r="HD20" s="67">
        <f t="shared" si="2"/>
        <v>1127</v>
      </c>
      <c r="HE20" s="67">
        <f t="shared" si="2"/>
        <v>1051</v>
      </c>
      <c r="HF20" s="67">
        <f t="shared" si="2"/>
        <v>867</v>
      </c>
      <c r="HG20" s="67">
        <f aca="true" t="shared" si="3" ref="HG20:HQ20">SUM(HG19)</f>
        <v>973</v>
      </c>
      <c r="HH20" s="67">
        <f t="shared" si="3"/>
        <v>905</v>
      </c>
      <c r="HI20" s="67">
        <f t="shared" si="3"/>
        <v>1015</v>
      </c>
      <c r="HJ20" s="67">
        <f t="shared" si="3"/>
        <v>964</v>
      </c>
      <c r="HK20" s="67">
        <f t="shared" si="3"/>
        <v>889</v>
      </c>
      <c r="HL20" s="67">
        <f t="shared" si="3"/>
        <v>1113</v>
      </c>
      <c r="HM20" s="67">
        <f t="shared" si="3"/>
        <v>1040</v>
      </c>
      <c r="HN20" s="67">
        <f t="shared" si="3"/>
        <v>1085</v>
      </c>
      <c r="HO20" s="67">
        <f t="shared" si="3"/>
        <v>1097</v>
      </c>
      <c r="HP20" s="67">
        <f t="shared" si="3"/>
        <v>1062</v>
      </c>
      <c r="HQ20" s="67">
        <f t="shared" si="3"/>
        <v>1071</v>
      </c>
      <c r="HR20" s="67">
        <f>SUM(HR19)</f>
        <v>940</v>
      </c>
      <c r="HS20" s="67">
        <f>SUM(HS19)</f>
        <v>1000</v>
      </c>
      <c r="HT20" s="67">
        <f>SUM(HT19)</f>
        <v>907</v>
      </c>
      <c r="HU20" s="67">
        <f>SUM(HU19)</f>
        <v>1040</v>
      </c>
      <c r="HV20" s="67">
        <f>SUM(HV19)</f>
        <v>953</v>
      </c>
      <c r="HW20" s="67">
        <f>+HV20-HU20</f>
        <v>-87</v>
      </c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1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</row>
    <row r="22" spans="1:256" s="12" customFormat="1" ht="37.5" customHeight="1">
      <c r="A22" s="11"/>
      <c r="B22" s="74"/>
      <c r="C22" s="75"/>
      <c r="D22" s="138" t="s">
        <v>45</v>
      </c>
      <c r="E22" s="139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4" ref="GS22:HC22">SUM(GS18,GS20)</f>
        <v>94393.76666666666</v>
      </c>
      <c r="GT22" s="81">
        <f t="shared" si="4"/>
        <v>100713.35483870968</v>
      </c>
      <c r="GU22" s="81">
        <f t="shared" si="4"/>
        <v>102147.19354838709</v>
      </c>
      <c r="GV22" s="81">
        <f t="shared" si="4"/>
        <v>93833.1</v>
      </c>
      <c r="GW22" s="81">
        <f t="shared" si="4"/>
        <v>96727.54838709679</v>
      </c>
      <c r="GX22" s="81">
        <f t="shared" si="4"/>
        <v>101728.26666666668</v>
      </c>
      <c r="GY22" s="81">
        <f t="shared" si="4"/>
        <v>99919.12903225808</v>
      </c>
      <c r="GZ22" s="81">
        <f t="shared" si="4"/>
        <v>94986</v>
      </c>
      <c r="HA22" s="81">
        <f t="shared" si="4"/>
        <v>95802.10714285713</v>
      </c>
      <c r="HB22" s="81">
        <f t="shared" si="4"/>
        <v>91462.70967741938</v>
      </c>
      <c r="HC22" s="81">
        <f t="shared" si="4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5" ref="HH22:HQ22">SUM(HH18,HH20)</f>
        <v>80538</v>
      </c>
      <c r="HI22" s="92">
        <f t="shared" si="5"/>
        <v>90857</v>
      </c>
      <c r="HJ22" s="94">
        <f t="shared" si="5"/>
        <v>90996</v>
      </c>
      <c r="HK22" s="97">
        <f t="shared" si="5"/>
        <v>93131</v>
      </c>
      <c r="HL22" s="100">
        <f t="shared" si="5"/>
        <v>89700</v>
      </c>
      <c r="HM22" s="103">
        <f t="shared" si="5"/>
        <v>51433</v>
      </c>
      <c r="HN22" s="111">
        <f t="shared" si="5"/>
        <v>90311</v>
      </c>
      <c r="HO22" s="114">
        <f t="shared" si="5"/>
        <v>94537</v>
      </c>
      <c r="HP22" s="115">
        <f t="shared" si="5"/>
        <v>94563</v>
      </c>
      <c r="HQ22" s="118">
        <f t="shared" si="5"/>
        <v>95949</v>
      </c>
      <c r="HR22" s="120">
        <f>SUM(HR18,HR20)</f>
        <v>81501</v>
      </c>
      <c r="HS22" s="122">
        <f>SUM(HS18,HS20)</f>
        <v>64036</v>
      </c>
      <c r="HT22" s="123">
        <f>SUM(HT18,HT20)</f>
        <v>92170</v>
      </c>
      <c r="HU22" s="125">
        <f>SUM(HU18,HU20)</f>
        <v>83015</v>
      </c>
      <c r="HV22" s="128">
        <f>SUM(HV18,HV20)</f>
        <v>94410</v>
      </c>
      <c r="HW22" s="128">
        <f>+HV22-HU22</f>
        <v>11395</v>
      </c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25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26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ER12:FC12"/>
    <mergeCell ref="DJ12:DU12"/>
    <mergeCell ref="GZ12:HK12"/>
    <mergeCell ref="FD12:FO12"/>
    <mergeCell ref="GX12:GY12"/>
    <mergeCell ref="HL12:HT12"/>
    <mergeCell ref="B4:HS4"/>
    <mergeCell ref="B5:HS5"/>
    <mergeCell ref="B6:HS6"/>
    <mergeCell ref="FP12:GA12"/>
    <mergeCell ref="GB12:GM12"/>
    <mergeCell ref="N12:U12"/>
    <mergeCell ref="D12:E12"/>
    <mergeCell ref="CB12:CK12"/>
    <mergeCell ref="CL12:CW12"/>
    <mergeCell ref="BF12:BO12"/>
    <mergeCell ref="BP12:CA12"/>
    <mergeCell ref="DV12:EG12"/>
    <mergeCell ref="EO12:EQ12"/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2017-10-04T23:33:52Z</cp:lastPrinted>
  <dcterms:created xsi:type="dcterms:W3CDTF">1997-07-01T22:48:52Z</dcterms:created>
  <dcterms:modified xsi:type="dcterms:W3CDTF">2018-12-10T19:58:45Z</dcterms:modified>
  <cp:category/>
  <cp:version/>
  <cp:contentType/>
  <cp:contentStatus/>
</cp:coreProperties>
</file>